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mc:AlternateContent xmlns:mc="http://schemas.openxmlformats.org/markup-compatibility/2006">
    <mc:Choice Requires="x15">
      <x15ac:absPath xmlns:x15ac="http://schemas.microsoft.com/office/spreadsheetml/2010/11/ac" url="/Users/givingvoice/Desktop/"/>
    </mc:Choice>
  </mc:AlternateContent>
  <xr:revisionPtr revIDLastSave="0" documentId="8_{6A56FE31-9C18-0C40-B285-08C4F828D874}" xr6:coauthVersionLast="47" xr6:coauthVersionMax="47" xr10:uidLastSave="{00000000-0000-0000-0000-000000000000}"/>
  <bookViews>
    <workbookView xWindow="0" yWindow="500" windowWidth="25600" windowHeight="14860" xr2:uid="{00000000-000D-0000-FFFF-FFFF00000000}"/>
  </bookViews>
  <sheets>
    <sheet name="Project or Program Budget" sheetId="1" r:id="rId1"/>
  </sheets>
  <definedNames>
    <definedName name="_xlnm.Print_Area" localSheetId="0">'Project or Program Budget'!$B$1:$F$55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8" i="1" l="1"/>
  <c r="D29" i="1"/>
  <c r="D47" i="1"/>
  <c r="D39" i="1"/>
  <c r="D40" i="1"/>
  <c r="D38" i="1"/>
  <c r="D37" i="1"/>
  <c r="D53" i="1"/>
  <c r="D32" i="1"/>
  <c r="D55" i="1"/>
</calcChain>
</file>

<file path=xl/sharedStrings.xml><?xml version="1.0" encoding="utf-8"?>
<sst xmlns="http://schemas.openxmlformats.org/spreadsheetml/2006/main" count="84" uniqueCount="68">
  <si>
    <t>Total Income</t>
  </si>
  <si>
    <t>Postage and delivery</t>
  </si>
  <si>
    <t>Total Expense</t>
  </si>
  <si>
    <t>Difference (Income less Expense)</t>
  </si>
  <si>
    <t>Amount</t>
  </si>
  <si>
    <t>Income</t>
  </si>
  <si>
    <t>Expenses</t>
  </si>
  <si>
    <t>Salaries and wages</t>
  </si>
  <si>
    <t xml:space="preserve">      Music Director</t>
  </si>
  <si>
    <t xml:space="preserve">      Accompanist</t>
  </si>
  <si>
    <t>Purchased music</t>
  </si>
  <si>
    <t>Funding</t>
  </si>
  <si>
    <t xml:space="preserve">    Individual contributions</t>
  </si>
  <si>
    <t xml:space="preserve">    In-kind support</t>
  </si>
  <si>
    <t xml:space="preserve">    Investment Income</t>
  </si>
  <si>
    <t xml:space="preserve">    Fundraising events</t>
  </si>
  <si>
    <t>Revenue</t>
  </si>
  <si>
    <t>Rent  for rehearsal &amp;  performance space</t>
  </si>
  <si>
    <t>Enter: Number of participants</t>
  </si>
  <si>
    <t>Rehearsal hours</t>
  </si>
  <si>
    <t>Music Director, hourly rate</t>
  </si>
  <si>
    <t>Accompanist, hourly rate</t>
  </si>
  <si>
    <t>Administrative Assistant, hourly rate</t>
  </si>
  <si>
    <t>Enter: Default $20/hr</t>
  </si>
  <si>
    <t>Purchased music cost, per person</t>
  </si>
  <si>
    <t>Enter: Default 100 people</t>
  </si>
  <si>
    <t>Input</t>
  </si>
  <si>
    <t>Enter: Default 5</t>
  </si>
  <si>
    <t>Enter value</t>
  </si>
  <si>
    <t>Calculated</t>
  </si>
  <si>
    <t>Enter value (Default $20)</t>
  </si>
  <si>
    <t>Enter value (Range $25 to $1000 )</t>
  </si>
  <si>
    <t>Assumptions:</t>
  </si>
  <si>
    <t>Enter: Value</t>
  </si>
  <si>
    <t>Enter value. (Default $0 for in-kind donation)</t>
  </si>
  <si>
    <t>Enter: Default $70.50/hr</t>
  </si>
  <si>
    <t>Enter: Default $23.50/hr</t>
  </si>
  <si>
    <t>Refreshment cost, per person, per week</t>
  </si>
  <si>
    <t>Enter: Default $1.00</t>
  </si>
  <si>
    <t>Enter value (Default $500)</t>
  </si>
  <si>
    <t>Enter: Default128 hours (32 weeks for 4 hours/week)</t>
  </si>
  <si>
    <t>Enter: Default $22.85/person</t>
  </si>
  <si>
    <t>Enter: Registration fee per 16-week session</t>
  </si>
  <si>
    <t>Enter value (Default $3000 )</t>
  </si>
  <si>
    <t xml:space="preserve">      Administrative Assistant</t>
  </si>
  <si>
    <t xml:space="preserve">  Budget Calculator for a 32-week Chorus Program</t>
  </si>
  <si>
    <t>Enter value (Default $150)</t>
  </si>
  <si>
    <t>All values based on two 16-week sessions with a performance after each session.</t>
  </si>
  <si>
    <t xml:space="preserve">Number of participants </t>
  </si>
  <si>
    <t>Participant registration fee</t>
  </si>
  <si>
    <t>Number of volunteers</t>
  </si>
  <si>
    <t>Concert attendance</t>
  </si>
  <si>
    <t xml:space="preserve">    Special events</t>
  </si>
  <si>
    <t>Registration fees</t>
  </si>
  <si>
    <t>Other income</t>
  </si>
  <si>
    <t>Supplies (binders, scarves)</t>
  </si>
  <si>
    <t>Printing and copying (lyrics, flyers, programs)</t>
  </si>
  <si>
    <t>Singer refreshments for social time</t>
  </si>
  <si>
    <t>Concert refreshments</t>
  </si>
  <si>
    <t>Concert expenses - misc.</t>
  </si>
  <si>
    <t>Use this calculator as a guide to estimate the costs of operating your chorus and the anticipated revenue. The default values provided are suggestions based on the experience of the Giving Voice Chorus Minneapolis. These values may or may not be applicable to your operation. The calculator allows you to tailor the costs based on your situation. Enter your data in the gray cells.</t>
  </si>
  <si>
    <t xml:space="preserve">    Foundation &amp; corporate grants</t>
  </si>
  <si>
    <t>Giving Voice consultant fee                                   (Optional one-time expense)</t>
  </si>
  <si>
    <t>Consultant fees: music director training                    (Optional annual expense)</t>
  </si>
  <si>
    <t>"Consultant fees" refers to fees for chorus start-up planning services and music</t>
  </si>
  <si>
    <t>time, these are available only on a very limited basis.</t>
  </si>
  <si>
    <t>director training, which GVI expects will be available in the future. At the present</t>
  </si>
  <si>
    <t>Enter value (Default $5000)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</si>
</sst>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2" formatCode="_(&quot;$&quot;* #,##0_);_(&quot;$&quot;* \(#,##0\);_(&quot;$&quot;* &quot;-&quot;_);_(@_)"/>
    <numFmt numFmtId="164" formatCode="&quot;$&quot;#,##0"/>
    <numFmt numFmtId="165" formatCode="&quot;$&quot;#,##0.00"/>
  </numFmts>
  <fonts count="7" x14ac:knownFonts="1">
    <font>
      <sz val="10"/>
      <name val="Arial"/>
    </font>
    <font>
      <b/>
      <sz val="10"/>
      <name val="Arial"/>
      <family val="2"/>
    </font>
    <font>
      <b/>
      <u/>
      <sz val="10"/>
      <name val="Arial"/>
      <family val="2"/>
    </font>
    <font>
      <b/>
      <sz val="11"/>
      <name val="Arial"/>
      <family val="2"/>
    </font>
    <font>
      <b/>
      <sz val="16"/>
      <color theme="0" tint="-0.499984740745262"/>
      <name val="Arial"/>
      <family val="2"/>
    </font>
    <font>
      <i/>
      <sz val="11"/>
      <color theme="0" tint="-0.499984740745262"/>
      <name val="Arial"/>
      <family val="2"/>
    </font>
    <font>
      <b/>
      <sz val="11"/>
      <color theme="0" tint="-0.499984740745262"/>
      <name val="Arial"/>
      <family val="2"/>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s>
  <cellStyleXfs count="1">
    <xf numFmtId="0" fontId="0" fillId="0" borderId="0"/>
  </cellStyleXfs>
  <cellXfs count="32">
    <xf numFmtId="0" fontId="0" fillId="0" borderId="0" xfId="0"/>
    <xf numFmtId="0" fontId="0" fillId="0" borderId="1" xfId="0" applyBorder="1"/>
    <xf numFmtId="0" fontId="1" fillId="0" borderId="1" xfId="0" applyFont="1" applyBorder="1" applyAlignment="1">
      <alignment wrapText="1"/>
    </xf>
    <xf numFmtId="0" fontId="1" fillId="0" borderId="1" xfId="0" applyFont="1" applyBorder="1"/>
    <xf numFmtId="0" fontId="2" fillId="0" borderId="1" xfId="0" applyFont="1" applyBorder="1"/>
    <xf numFmtId="42" fontId="0" fillId="0" borderId="1" xfId="0" applyNumberFormat="1" applyBorder="1"/>
    <xf numFmtId="6" fontId="1" fillId="0" borderId="1" xfId="0" applyNumberFormat="1" applyFont="1" applyBorder="1"/>
    <xf numFmtId="0" fontId="1" fillId="0" borderId="1" xfId="0" applyFont="1" applyBorder="1" applyAlignment="1">
      <alignment horizontal="center"/>
    </xf>
    <xf numFmtId="0" fontId="1" fillId="0" borderId="1" xfId="0" applyFont="1" applyBorder="1" applyAlignment="1">
      <alignment horizontal="center" wrapText="1"/>
    </xf>
    <xf numFmtId="0" fontId="3" fillId="0" borderId="1" xfId="0" applyFont="1" applyBorder="1" applyAlignment="1">
      <alignment horizontal="left" wrapText="1"/>
    </xf>
    <xf numFmtId="1" fontId="0" fillId="0" borderId="1" xfId="0" applyNumberFormat="1" applyBorder="1"/>
    <xf numFmtId="42" fontId="1" fillId="0" borderId="1" xfId="0" applyNumberFormat="1" applyFont="1" applyBorder="1"/>
    <xf numFmtId="0" fontId="0" fillId="2" borderId="1" xfId="0" applyFill="1" applyBorder="1" applyProtection="1">
      <protection locked="0"/>
    </xf>
    <xf numFmtId="164" fontId="0" fillId="2" borderId="1" xfId="0" applyNumberFormat="1" applyFill="1" applyBorder="1" applyProtection="1">
      <protection locked="0"/>
    </xf>
    <xf numFmtId="42" fontId="0" fillId="2" borderId="1" xfId="0" applyNumberFormat="1" applyFill="1" applyBorder="1" applyProtection="1">
      <protection locked="0"/>
    </xf>
    <xf numFmtId="165" fontId="0" fillId="2" borderId="1" xfId="0" applyNumberFormat="1" applyFill="1" applyBorder="1" applyProtection="1">
      <protection locked="0"/>
    </xf>
    <xf numFmtId="0" fontId="0" fillId="0" borderId="1" xfId="0" applyBorder="1" applyAlignment="1">
      <alignment vertical="center"/>
    </xf>
    <xf numFmtId="42" fontId="0" fillId="2" borderId="1" xfId="0" applyNumberFormat="1" applyFill="1" applyBorder="1" applyAlignment="1" applyProtection="1">
      <alignment vertical="center"/>
      <protection locked="0"/>
    </xf>
    <xf numFmtId="42" fontId="0" fillId="0" borderId="0" xfId="0" applyNumberFormat="1"/>
    <xf numFmtId="42" fontId="0" fillId="3" borderId="1" xfId="0" applyNumberFormat="1" applyFill="1" applyBorder="1" applyProtection="1">
      <protection locked="0"/>
    </xf>
    <xf numFmtId="164" fontId="0" fillId="3" borderId="1" xfId="0" applyNumberFormat="1" applyFill="1" applyBorder="1" applyProtection="1">
      <protection locked="0"/>
    </xf>
    <xf numFmtId="0" fontId="3" fillId="0" borderId="0" xfId="0" applyFont="1" applyAlignment="1">
      <alignment horizontal="center" wrapText="1"/>
    </xf>
    <xf numFmtId="0" fontId="1" fillId="0" borderId="0" xfId="0" applyFont="1" applyAlignment="1">
      <alignment horizontal="center" wrapText="1"/>
    </xf>
    <xf numFmtId="0" fontId="3" fillId="0" borderId="2" xfId="0" applyFont="1" applyBorder="1" applyAlignment="1">
      <alignment horizontal="center" wrapText="1"/>
    </xf>
    <xf numFmtId="0" fontId="1" fillId="0" borderId="2" xfId="0" applyFont="1" applyBorder="1" applyAlignment="1">
      <alignment horizontal="center" wrapText="1"/>
    </xf>
    <xf numFmtId="0" fontId="0" fillId="3" borderId="1" xfId="0" applyFill="1" applyBorder="1" applyAlignment="1">
      <alignment wrapText="1"/>
    </xf>
    <xf numFmtId="0" fontId="0" fillId="0" borderId="0" xfId="0" applyAlignment="1">
      <alignment horizontal="left" vertical="top"/>
    </xf>
    <xf numFmtId="0" fontId="6" fillId="0" borderId="0" xfId="0" applyFont="1"/>
    <xf numFmtId="0" fontId="5" fillId="0" borderId="0" xfId="0" applyFont="1"/>
    <xf numFmtId="0" fontId="5" fillId="0" borderId="0" xfId="0" applyFont="1" applyAlignment="1">
      <alignment horizontal="left" vertical="top"/>
    </xf>
    <xf numFmtId="0" fontId="4" fillId="0" borderId="0" xfId="0" applyFont="1" applyAlignment="1">
      <alignment horizontal="center" wrapText="1"/>
    </xf>
    <xf numFmtId="0" fontId="5" fillId="0" borderId="0" xfId="0" applyFont="1" applyAlignment="1">
      <alignment horizontal="lef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63"/>
  <sheetViews>
    <sheetView showGridLines="0" showRowColHeaders="0" tabSelected="1" zoomScale="150" zoomScaleNormal="150" workbookViewId="0">
      <selection activeCell="D12" sqref="D12"/>
    </sheetView>
  </sheetViews>
  <sheetFormatPr baseColWidth="10" defaultColWidth="8.83203125" defaultRowHeight="13" x14ac:dyDescent="0.15"/>
  <cols>
    <col min="2" max="2" width="38.33203125" customWidth="1"/>
    <col min="3" max="3" width="1.83203125" customWidth="1"/>
    <col min="4" max="4" width="10.6640625" customWidth="1"/>
    <col min="5" max="5" width="1.83203125" customWidth="1"/>
    <col min="6" max="6" width="46.1640625" customWidth="1"/>
  </cols>
  <sheetData>
    <row r="1" spans="2:6" ht="26" customHeight="1" x14ac:dyDescent="0.2">
      <c r="B1" s="30" t="s">
        <v>45</v>
      </c>
      <c r="C1" s="30"/>
      <c r="D1" s="30"/>
      <c r="E1" s="30"/>
      <c r="F1" s="30"/>
    </row>
    <row r="2" spans="2:6" ht="14" x14ac:dyDescent="0.15">
      <c r="B2" s="21"/>
      <c r="C2" s="22"/>
      <c r="D2" s="22"/>
      <c r="E2" s="22"/>
      <c r="F2" s="22"/>
    </row>
    <row r="3" spans="2:6" ht="59" customHeight="1" x14ac:dyDescent="0.15">
      <c r="B3" s="31" t="s">
        <v>60</v>
      </c>
      <c r="C3" s="31"/>
      <c r="D3" s="31"/>
      <c r="E3" s="31"/>
      <c r="F3" s="31"/>
    </row>
    <row r="4" spans="2:6" ht="14" x14ac:dyDescent="0.15">
      <c r="B4" s="21"/>
      <c r="C4" s="22"/>
      <c r="D4" s="22"/>
      <c r="E4" s="22"/>
      <c r="F4" s="22"/>
    </row>
    <row r="5" spans="2:6" ht="14" x14ac:dyDescent="0.15">
      <c r="B5" s="23"/>
      <c r="C5" s="24"/>
      <c r="D5" s="24"/>
      <c r="E5" s="24"/>
      <c r="F5" s="24"/>
    </row>
    <row r="6" spans="2:6" ht="15" x14ac:dyDescent="0.15">
      <c r="B6" s="9" t="s">
        <v>26</v>
      </c>
      <c r="C6" s="8"/>
      <c r="D6" s="8"/>
      <c r="E6" s="8"/>
      <c r="F6" s="8"/>
    </row>
    <row r="7" spans="2:6" x14ac:dyDescent="0.15">
      <c r="B7" s="1" t="s">
        <v>48</v>
      </c>
      <c r="C7" s="1"/>
      <c r="D7" s="12">
        <v>20</v>
      </c>
      <c r="E7" s="1"/>
      <c r="F7" s="1" t="s">
        <v>18</v>
      </c>
    </row>
    <row r="8" spans="2:6" x14ac:dyDescent="0.15">
      <c r="B8" s="1" t="s">
        <v>49</v>
      </c>
      <c r="C8" s="1"/>
      <c r="D8" s="12">
        <v>25</v>
      </c>
      <c r="E8" s="1"/>
      <c r="F8" s="1" t="s">
        <v>42</v>
      </c>
    </row>
    <row r="9" spans="2:6" x14ac:dyDescent="0.15">
      <c r="B9" s="1" t="s">
        <v>50</v>
      </c>
      <c r="C9" s="1"/>
      <c r="D9" s="12">
        <v>5</v>
      </c>
      <c r="E9" s="1"/>
      <c r="F9" s="1" t="s">
        <v>27</v>
      </c>
    </row>
    <row r="10" spans="2:6" x14ac:dyDescent="0.15">
      <c r="B10" s="1" t="s">
        <v>19</v>
      </c>
      <c r="C10" s="1"/>
      <c r="D10" s="12">
        <v>128</v>
      </c>
      <c r="E10" s="1"/>
      <c r="F10" s="1" t="s">
        <v>40</v>
      </c>
    </row>
    <row r="11" spans="2:6" x14ac:dyDescent="0.15">
      <c r="B11" s="1" t="s">
        <v>20</v>
      </c>
      <c r="C11" s="1"/>
      <c r="D11" s="15">
        <v>40</v>
      </c>
      <c r="E11" s="1"/>
      <c r="F11" s="1" t="s">
        <v>35</v>
      </c>
    </row>
    <row r="12" spans="2:6" x14ac:dyDescent="0.15">
      <c r="B12" s="1" t="s">
        <v>21</v>
      </c>
      <c r="C12" s="1"/>
      <c r="D12" s="15">
        <v>20</v>
      </c>
      <c r="E12" s="1"/>
      <c r="F12" s="1" t="s">
        <v>36</v>
      </c>
    </row>
    <row r="13" spans="2:6" x14ac:dyDescent="0.15">
      <c r="B13" s="1" t="s">
        <v>22</v>
      </c>
      <c r="C13" s="1"/>
      <c r="D13" s="15">
        <v>0</v>
      </c>
      <c r="E13" s="1"/>
      <c r="F13" s="1" t="s">
        <v>23</v>
      </c>
    </row>
    <row r="14" spans="2:6" x14ac:dyDescent="0.15">
      <c r="B14" s="1" t="s">
        <v>24</v>
      </c>
      <c r="C14" s="1"/>
      <c r="D14" s="15">
        <v>22.85</v>
      </c>
      <c r="E14" s="1"/>
      <c r="F14" s="1" t="s">
        <v>41</v>
      </c>
    </row>
    <row r="15" spans="2:6" x14ac:dyDescent="0.15">
      <c r="B15" s="1" t="s">
        <v>37</v>
      </c>
      <c r="C15" s="1"/>
      <c r="D15" s="15">
        <v>0.5</v>
      </c>
      <c r="E15" s="1"/>
      <c r="F15" s="1" t="s">
        <v>38</v>
      </c>
    </row>
    <row r="16" spans="2:6" x14ac:dyDescent="0.15">
      <c r="B16" s="1" t="s">
        <v>51</v>
      </c>
      <c r="C16" s="1"/>
      <c r="D16" s="12">
        <v>200</v>
      </c>
      <c r="E16" s="1"/>
      <c r="F16" s="1" t="s">
        <v>25</v>
      </c>
    </row>
    <row r="17" spans="2:6" x14ac:dyDescent="0.15">
      <c r="B17" s="1"/>
      <c r="C17" s="1"/>
      <c r="D17" s="1"/>
      <c r="E17" s="1"/>
      <c r="F17" s="1"/>
    </row>
    <row r="18" spans="2:6" x14ac:dyDescent="0.15">
      <c r="B18" s="1"/>
      <c r="C18" s="1"/>
      <c r="D18" s="1"/>
      <c r="E18" s="1"/>
      <c r="F18" s="1"/>
    </row>
    <row r="19" spans="2:6" ht="14" x14ac:dyDescent="0.15">
      <c r="B19" s="2" t="s">
        <v>5</v>
      </c>
      <c r="C19" s="2"/>
      <c r="D19" s="2" t="s">
        <v>4</v>
      </c>
      <c r="E19" s="2"/>
      <c r="F19" s="1"/>
    </row>
    <row r="20" spans="2:6" ht="12.75" customHeight="1" x14ac:dyDescent="0.15">
      <c r="B20" s="3" t="s">
        <v>11</v>
      </c>
      <c r="C20" s="4"/>
      <c r="D20" s="13"/>
      <c r="E20" s="7"/>
      <c r="F20" s="1" t="s">
        <v>33</v>
      </c>
    </row>
    <row r="21" spans="2:6" ht="12.75" customHeight="1" x14ac:dyDescent="0.15">
      <c r="B21" s="1" t="s">
        <v>61</v>
      </c>
      <c r="C21" s="1"/>
      <c r="D21" s="13"/>
      <c r="E21" s="5"/>
      <c r="F21" s="1" t="s">
        <v>33</v>
      </c>
    </row>
    <row r="22" spans="2:6" x14ac:dyDescent="0.15">
      <c r="B22" s="1" t="s">
        <v>52</v>
      </c>
      <c r="C22" s="1"/>
      <c r="D22" s="13"/>
      <c r="E22" s="5"/>
      <c r="F22" s="1" t="s">
        <v>33</v>
      </c>
    </row>
    <row r="23" spans="2:6" x14ac:dyDescent="0.15">
      <c r="B23" s="1" t="s">
        <v>12</v>
      </c>
      <c r="C23" s="1"/>
      <c r="D23" s="13"/>
      <c r="E23" s="5"/>
      <c r="F23" s="1" t="s">
        <v>33</v>
      </c>
    </row>
    <row r="24" spans="2:6" x14ac:dyDescent="0.15">
      <c r="B24" s="1" t="s">
        <v>15</v>
      </c>
      <c r="C24" s="1"/>
      <c r="D24" s="13"/>
      <c r="E24" s="5"/>
      <c r="F24" s="1" t="s">
        <v>33</v>
      </c>
    </row>
    <row r="25" spans="2:6" x14ac:dyDescent="0.15">
      <c r="B25" s="1" t="s">
        <v>13</v>
      </c>
      <c r="C25" s="1"/>
      <c r="D25" s="13"/>
      <c r="E25" s="5"/>
      <c r="F25" s="1" t="s">
        <v>33</v>
      </c>
    </row>
    <row r="26" spans="2:6" x14ac:dyDescent="0.15">
      <c r="B26" s="1" t="s">
        <v>14</v>
      </c>
      <c r="C26" s="1"/>
      <c r="D26" s="13"/>
      <c r="E26" s="5"/>
      <c r="F26" s="1" t="s">
        <v>33</v>
      </c>
    </row>
    <row r="27" spans="2:6" x14ac:dyDescent="0.15">
      <c r="B27" s="1"/>
      <c r="C27" s="1"/>
      <c r="D27" s="20"/>
      <c r="E27" s="5"/>
      <c r="F27" s="1"/>
    </row>
    <row r="28" spans="2:6" x14ac:dyDescent="0.15">
      <c r="B28" s="3" t="s">
        <v>16</v>
      </c>
      <c r="C28" s="3"/>
      <c r="D28" s="1"/>
      <c r="E28" s="1"/>
      <c r="F28" s="1"/>
    </row>
    <row r="29" spans="2:6" x14ac:dyDescent="0.15">
      <c r="B29" s="1" t="s">
        <v>53</v>
      </c>
      <c r="C29" s="1"/>
      <c r="D29" s="5">
        <f>D7*D8*2</f>
        <v>1000</v>
      </c>
      <c r="E29" s="5"/>
      <c r="F29" s="1" t="s">
        <v>29</v>
      </c>
    </row>
    <row r="30" spans="2:6" x14ac:dyDescent="0.15">
      <c r="B30" s="1" t="s">
        <v>54</v>
      </c>
      <c r="C30" s="1"/>
      <c r="D30" s="14">
        <v>0</v>
      </c>
      <c r="E30" s="5"/>
      <c r="F30" s="1" t="s">
        <v>28</v>
      </c>
    </row>
    <row r="31" spans="2:6" x14ac:dyDescent="0.15">
      <c r="B31" s="1"/>
      <c r="C31" s="1"/>
      <c r="D31" s="1"/>
      <c r="E31" s="1"/>
      <c r="F31" s="1"/>
    </row>
    <row r="32" spans="2:6" x14ac:dyDescent="0.15">
      <c r="B32" s="3" t="s">
        <v>0</v>
      </c>
      <c r="C32" s="3"/>
      <c r="D32" s="6">
        <f>SUM(D21:D30)</f>
        <v>1000</v>
      </c>
      <c r="E32" s="6"/>
      <c r="F32" s="1" t="s">
        <v>29</v>
      </c>
    </row>
    <row r="33" spans="2:8" x14ac:dyDescent="0.15">
      <c r="B33" s="1"/>
      <c r="C33" s="1"/>
      <c r="D33" s="1"/>
      <c r="E33" s="1"/>
      <c r="F33" s="1"/>
    </row>
    <row r="34" spans="2:8" x14ac:dyDescent="0.15">
      <c r="B34" s="1"/>
      <c r="C34" s="1"/>
      <c r="D34" s="1"/>
      <c r="E34" s="1"/>
      <c r="F34" s="1"/>
    </row>
    <row r="35" spans="2:8" x14ac:dyDescent="0.15">
      <c r="B35" s="3" t="s">
        <v>6</v>
      </c>
      <c r="C35" s="1"/>
      <c r="D35" s="3" t="s">
        <v>4</v>
      </c>
      <c r="E35" s="3"/>
      <c r="F35" s="1"/>
    </row>
    <row r="36" spans="2:8" x14ac:dyDescent="0.15">
      <c r="B36" s="1" t="s">
        <v>7</v>
      </c>
      <c r="C36" s="1"/>
      <c r="D36" s="1"/>
      <c r="E36" s="1"/>
      <c r="F36" s="1"/>
    </row>
    <row r="37" spans="2:8" x14ac:dyDescent="0.15">
      <c r="B37" s="1" t="s">
        <v>8</v>
      </c>
      <c r="C37" s="1"/>
      <c r="D37" s="5">
        <f>D11*D10</f>
        <v>5120</v>
      </c>
      <c r="E37" s="1"/>
      <c r="F37" s="1" t="s">
        <v>29</v>
      </c>
    </row>
    <row r="38" spans="2:8" x14ac:dyDescent="0.15">
      <c r="B38" s="1" t="s">
        <v>9</v>
      </c>
      <c r="C38" s="1"/>
      <c r="D38" s="5">
        <f>D10*D12</f>
        <v>2560</v>
      </c>
      <c r="E38" s="1"/>
      <c r="F38" s="1" t="s">
        <v>29</v>
      </c>
    </row>
    <row r="39" spans="2:8" x14ac:dyDescent="0.15">
      <c r="B39" s="1" t="s">
        <v>44</v>
      </c>
      <c r="C39" s="1"/>
      <c r="D39" s="5">
        <f>D10*D13*1.375</f>
        <v>0</v>
      </c>
      <c r="E39" s="10"/>
      <c r="F39" s="1" t="s">
        <v>29</v>
      </c>
    </row>
    <row r="40" spans="2:8" x14ac:dyDescent="0.15">
      <c r="B40" s="1" t="s">
        <v>10</v>
      </c>
      <c r="C40" s="1"/>
      <c r="D40" s="5">
        <f>(D7+D9)*D14</f>
        <v>571.25</v>
      </c>
      <c r="E40" s="5"/>
      <c r="F40" s="1" t="s">
        <v>29</v>
      </c>
    </row>
    <row r="41" spans="2:8" x14ac:dyDescent="0.15">
      <c r="B41" s="1" t="s">
        <v>55</v>
      </c>
      <c r="C41" s="1"/>
      <c r="D41" s="14">
        <v>500</v>
      </c>
      <c r="E41" s="5"/>
      <c r="F41" s="1" t="s">
        <v>39</v>
      </c>
    </row>
    <row r="42" spans="2:8" ht="28" x14ac:dyDescent="0.15">
      <c r="B42" s="25" t="s">
        <v>63</v>
      </c>
      <c r="C42" s="1"/>
      <c r="D42" s="17">
        <v>3000</v>
      </c>
      <c r="E42" s="5"/>
      <c r="F42" s="16" t="s">
        <v>43</v>
      </c>
    </row>
    <row r="43" spans="2:8" ht="28" x14ac:dyDescent="0.15">
      <c r="B43" s="25" t="s">
        <v>62</v>
      </c>
      <c r="C43" s="1"/>
      <c r="D43" s="17">
        <v>5000</v>
      </c>
      <c r="E43" s="5"/>
      <c r="F43" s="16" t="s">
        <v>67</v>
      </c>
    </row>
    <row r="44" spans="2:8" x14ac:dyDescent="0.15">
      <c r="B44" s="1" t="s">
        <v>56</v>
      </c>
      <c r="C44" s="1"/>
      <c r="D44" s="14">
        <v>150</v>
      </c>
      <c r="E44" s="5"/>
      <c r="F44" s="1" t="s">
        <v>46</v>
      </c>
    </row>
    <row r="45" spans="2:8" x14ac:dyDescent="0.15">
      <c r="B45" s="1" t="s">
        <v>1</v>
      </c>
      <c r="C45" s="1"/>
      <c r="D45" s="14">
        <v>20</v>
      </c>
      <c r="E45" s="5"/>
      <c r="F45" s="1" t="s">
        <v>30</v>
      </c>
    </row>
    <row r="46" spans="2:8" x14ac:dyDescent="0.15">
      <c r="B46" s="1" t="s">
        <v>17</v>
      </c>
      <c r="C46" s="1"/>
      <c r="D46" s="14">
        <v>0</v>
      </c>
      <c r="E46" s="5"/>
      <c r="F46" s="1" t="s">
        <v>34</v>
      </c>
    </row>
    <row r="47" spans="2:8" x14ac:dyDescent="0.15">
      <c r="B47" s="1" t="s">
        <v>57</v>
      </c>
      <c r="C47" s="1"/>
      <c r="D47" s="5">
        <f>(D7+D9)*D15*32</f>
        <v>400</v>
      </c>
      <c r="E47" s="5"/>
      <c r="F47" s="1" t="s">
        <v>29</v>
      </c>
    </row>
    <row r="48" spans="2:8" x14ac:dyDescent="0.15">
      <c r="B48" s="1" t="s">
        <v>58</v>
      </c>
      <c r="C48" s="1"/>
      <c r="D48" s="5">
        <f>(D7+D9+D16)*D15*1.11</f>
        <v>124.87500000000001</v>
      </c>
      <c r="E48" s="5"/>
      <c r="F48" s="1" t="s">
        <v>29</v>
      </c>
      <c r="H48" s="18"/>
    </row>
    <row r="49" spans="2:6" x14ac:dyDescent="0.15">
      <c r="B49" s="1" t="s">
        <v>59</v>
      </c>
      <c r="C49" s="1"/>
      <c r="D49" s="14">
        <v>120</v>
      </c>
      <c r="E49" s="5"/>
      <c r="F49" s="1" t="s">
        <v>31</v>
      </c>
    </row>
    <row r="50" spans="2:6" x14ac:dyDescent="0.15">
      <c r="B50" s="1"/>
      <c r="C50" s="1"/>
      <c r="D50" s="19"/>
      <c r="E50" s="5"/>
      <c r="F50" s="1"/>
    </row>
    <row r="51" spans="2:6" x14ac:dyDescent="0.15">
      <c r="B51" s="1"/>
      <c r="C51" s="1"/>
      <c r="D51" s="19"/>
      <c r="E51" s="5"/>
      <c r="F51" s="1"/>
    </row>
    <row r="52" spans="2:6" x14ac:dyDescent="0.15">
      <c r="B52" s="1"/>
      <c r="C52" s="1"/>
      <c r="D52" s="5"/>
      <c r="E52" s="5"/>
      <c r="F52" s="1"/>
    </row>
    <row r="53" spans="2:6" x14ac:dyDescent="0.15">
      <c r="B53" s="3" t="s">
        <v>2</v>
      </c>
      <c r="C53" s="3"/>
      <c r="D53" s="11">
        <f>SUM(D37:D49)</f>
        <v>17566.125</v>
      </c>
      <c r="E53" s="11"/>
      <c r="F53" s="1" t="s">
        <v>29</v>
      </c>
    </row>
    <row r="54" spans="2:6" x14ac:dyDescent="0.15">
      <c r="B54" s="1"/>
      <c r="C54" s="1"/>
      <c r="D54" s="1"/>
      <c r="E54" s="1"/>
      <c r="F54" s="1"/>
    </row>
    <row r="55" spans="2:6" x14ac:dyDescent="0.15">
      <c r="B55" s="3" t="s">
        <v>3</v>
      </c>
      <c r="C55" s="3"/>
      <c r="D55" s="11">
        <f>SUM(D32-D53)</f>
        <v>-16566.125</v>
      </c>
      <c r="E55" s="11"/>
      <c r="F55" s="1" t="s">
        <v>29</v>
      </c>
    </row>
    <row r="56" spans="2:6" x14ac:dyDescent="0.15">
      <c r="B56" s="1"/>
      <c r="C56" s="1"/>
      <c r="D56" s="1"/>
      <c r="E56" s="1"/>
      <c r="F56" s="1"/>
    </row>
    <row r="58" spans="2:6" ht="14" x14ac:dyDescent="0.15">
      <c r="B58" s="27" t="s">
        <v>32</v>
      </c>
    </row>
    <row r="59" spans="2:6" ht="14" x14ac:dyDescent="0.15">
      <c r="B59" s="28" t="s">
        <v>47</v>
      </c>
    </row>
    <row r="60" spans="2:6" ht="14" x14ac:dyDescent="0.15">
      <c r="B60" s="28"/>
    </row>
    <row r="61" spans="2:6" ht="14" x14ac:dyDescent="0.15">
      <c r="B61" s="29" t="s">
        <v>64</v>
      </c>
      <c r="C61" s="26"/>
      <c r="D61" s="26"/>
      <c r="E61" s="26"/>
      <c r="F61" s="26"/>
    </row>
    <row r="62" spans="2:6" ht="14" x14ac:dyDescent="0.15">
      <c r="B62" s="28" t="s">
        <v>66</v>
      </c>
    </row>
    <row r="63" spans="2:6" ht="14" x14ac:dyDescent="0.15">
      <c r="B63" s="28" t="s">
        <v>65</v>
      </c>
    </row>
  </sheetData>
  <sheetProtection sheet="1" objects="1" scenarios="1" selectLockedCells="1"/>
  <mergeCells count="2">
    <mergeCell ref="B1:F1"/>
    <mergeCell ref="B3:F3"/>
  </mergeCells>
  <phoneticPr fontId="0" type="noConversion"/>
  <dataValidations xWindow="600" yWindow="586" count="1">
    <dataValidation type="whole" allowBlank="1" showInputMessage="1" showErrorMessage="1" sqref="D66:E66" xr:uid="{00000000-0002-0000-0000-000000000000}">
      <formula1>20</formula1>
      <formula2>100</formula2>
    </dataValidation>
  </dataValidations>
  <printOptions horizontalCentered="1"/>
  <pageMargins left="0.75" right="0.75" top="0.5" bottom="0.5" header="0.5" footer="0.5"/>
  <pageSetup scale="8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or Program Budget</vt:lpstr>
      <vt:lpstr>'Project or Program Budget'!Print_Area</vt:lpstr>
    </vt:vector>
  </TitlesOfParts>
  <Company>The Saint Paul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B. Hinke</dc:creator>
  <cp:lastModifiedBy>Microsoft Office User</cp:lastModifiedBy>
  <cp:lastPrinted>2016-08-28T22:53:44Z</cp:lastPrinted>
  <dcterms:created xsi:type="dcterms:W3CDTF">2005-08-31T13:15:12Z</dcterms:created>
  <dcterms:modified xsi:type="dcterms:W3CDTF">2023-04-24T16:06:47Z</dcterms:modified>
</cp:coreProperties>
</file>